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01\Desktop\EJERCICIO 2024\2DA MODIFICACION 2024\"/>
    </mc:Choice>
  </mc:AlternateContent>
  <xr:revisionPtr revIDLastSave="0" documentId="13_ncr:1_{318433C7-D91F-4EE9-8E1A-CEFBB46AB35B}" xr6:coauthVersionLast="47" xr6:coauthVersionMax="47" xr10:uidLastSave="{00000000-0000-0000-0000-000000000000}"/>
  <bookViews>
    <workbookView xWindow="-120" yWindow="-120" windowWidth="19440" windowHeight="14880" xr2:uid="{1C977C0E-28E1-4CE9-BD0D-A53B6F222A9A}"/>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1" l="1"/>
  <c r="O51" i="1" s="1"/>
  <c r="N50" i="1"/>
  <c r="O50" i="1"/>
  <c r="N49" i="1"/>
  <c r="O49" i="1" s="1"/>
  <c r="N48" i="1"/>
  <c r="O48" i="1"/>
  <c r="N47" i="1"/>
  <c r="O47" i="1"/>
  <c r="N46" i="1"/>
  <c r="O46" i="1"/>
  <c r="N45" i="1"/>
  <c r="O45" i="1"/>
  <c r="N44" i="1"/>
  <c r="O44" i="1"/>
  <c r="N43" i="1"/>
  <c r="O43" i="1"/>
  <c r="N42" i="1"/>
  <c r="O42" i="1" s="1"/>
  <c r="N41" i="1"/>
  <c r="O41" i="1" s="1"/>
  <c r="N40" i="1"/>
  <c r="O40" i="1"/>
  <c r="N39" i="1"/>
  <c r="O39" i="1" s="1"/>
  <c r="N38" i="1"/>
  <c r="O38" i="1"/>
  <c r="N37" i="1"/>
  <c r="O37" i="1"/>
  <c r="N36" i="1" l="1"/>
  <c r="O36" i="1"/>
  <c r="N35" i="1"/>
  <c r="O35" i="1"/>
  <c r="N34" i="1"/>
  <c r="O34" i="1"/>
  <c r="N33" i="1"/>
  <c r="O33" i="1" s="1"/>
  <c r="N32" i="1"/>
  <c r="O32" i="1"/>
  <c r="N31" i="1"/>
  <c r="O31" i="1"/>
  <c r="N30" i="1"/>
  <c r="O30" i="1" s="1"/>
  <c r="N29" i="1"/>
  <c r="O29" i="1"/>
  <c r="N28" i="1"/>
  <c r="O28" i="1" s="1"/>
  <c r="N27" i="1"/>
  <c r="O27" i="1"/>
  <c r="N26" i="1"/>
  <c r="O26" i="1" s="1"/>
  <c r="N25" i="1"/>
  <c r="O25" i="1" s="1"/>
  <c r="N24" i="1"/>
  <c r="O24" i="1" s="1"/>
  <c r="N23" i="1"/>
  <c r="O23" i="1" s="1"/>
  <c r="N22" i="1"/>
  <c r="O22" i="1" s="1"/>
  <c r="N21" i="1"/>
  <c r="O21" i="1" s="1"/>
  <c r="N20" i="1"/>
  <c r="O20" i="1" s="1"/>
  <c r="F15" i="2" l="1"/>
  <c r="E14" i="2"/>
  <c r="F14" i="2"/>
  <c r="F12" i="2"/>
  <c r="F10" i="2"/>
  <c r="N19" i="1"/>
  <c r="O19" i="1" s="1"/>
  <c r="N18" i="1"/>
  <c r="O18" i="1" s="1"/>
  <c r="N17" i="1"/>
  <c r="O17" i="1" s="1"/>
  <c r="N16" i="1"/>
  <c r="O16" i="1" s="1"/>
  <c r="N15" i="1"/>
  <c r="O15" i="1" s="1"/>
  <c r="N14" i="1"/>
  <c r="O14" i="1" s="1"/>
  <c r="N13" i="1" l="1"/>
  <c r="O13" i="1" s="1"/>
  <c r="N4" i="1"/>
  <c r="N5" i="1"/>
  <c r="O5" i="1" s="1"/>
  <c r="N6" i="1"/>
  <c r="O6" i="1" s="1"/>
  <c r="N7" i="1"/>
  <c r="O7" i="1" s="1"/>
  <c r="N8" i="1"/>
  <c r="N9" i="1"/>
  <c r="O9" i="1" s="1"/>
  <c r="N10" i="1"/>
  <c r="O10" i="1" s="1"/>
  <c r="N11" i="1"/>
  <c r="O11" i="1" s="1"/>
  <c r="N12" i="1"/>
  <c r="O12" i="1" s="1"/>
  <c r="O8" i="1"/>
  <c r="O4" i="1"/>
</calcChain>
</file>

<file path=xl/sharedStrings.xml><?xml version="1.0" encoding="utf-8"?>
<sst xmlns="http://schemas.openxmlformats.org/spreadsheetml/2006/main" count="451" uniqueCount="101">
  <si>
    <t>EJERCICIO FISCAL</t>
  </si>
  <si>
    <t>CLASIFICACIÓN GEOGRÁFICA</t>
  </si>
  <si>
    <t>CLAVE CAPÍTULO</t>
  </si>
  <si>
    <t>NOMBRE CONCEPTO</t>
  </si>
  <si>
    <t>CLAVE PARTIDA GENÉRICA</t>
  </si>
  <si>
    <t>NOMBRE PARTIDA GENÉRICA</t>
  </si>
  <si>
    <t>PARTIDA ESPECÍFICA</t>
  </si>
  <si>
    <t>NOMBRE ACCIÓN/PROYECTO</t>
  </si>
  <si>
    <t>EGRESOS (Montos en pesos mexicanos)</t>
  </si>
  <si>
    <t>AÑO</t>
  </si>
  <si>
    <t>ESTADO</t>
  </si>
  <si>
    <t>MUNICIPIO</t>
  </si>
  <si>
    <t>Aprobado</t>
  </si>
  <si>
    <t>Ampliaciones / (Reducciones)</t>
  </si>
  <si>
    <t>Modificado</t>
  </si>
  <si>
    <t>Devengado</t>
  </si>
  <si>
    <t>Pagado</t>
  </si>
  <si>
    <t>Fuentes de Financiamiento</t>
  </si>
  <si>
    <t>GUANAJUATO</t>
  </si>
  <si>
    <t>MOROLEON</t>
  </si>
  <si>
    <t>CAPÍTULO_6100</t>
  </si>
  <si>
    <t>Obra pública en bienes de dominio público</t>
  </si>
  <si>
    <t>PARTIDA_6120</t>
  </si>
  <si>
    <t>Edificación no habitacional</t>
  </si>
  <si>
    <t>PARTIDA_6121</t>
  </si>
  <si>
    <t>PARTICIPACIONES 2018</t>
  </si>
  <si>
    <t>PARTIDA_6130</t>
  </si>
  <si>
    <t>PARTIDA_6140</t>
  </si>
  <si>
    <t>PARTIDA_6150</t>
  </si>
  <si>
    <t>PARTIDA_6160</t>
  </si>
  <si>
    <t>PARTIDA_6190</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</si>
  <si>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</si>
  <si>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</si>
  <si>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</si>
  <si>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</si>
  <si>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Trabajos de acabados en edificaciones y otros trabajos especializados</t>
  </si>
  <si>
    <t>PARTIDA_6131</t>
  </si>
  <si>
    <t>PARTIDA_6141</t>
  </si>
  <si>
    <t>PARTIDA_6151</t>
  </si>
  <si>
    <t>PARTIDA_6161</t>
  </si>
  <si>
    <t>PARTIDA_6191</t>
  </si>
  <si>
    <t>CONVENIO CON EL ESTADO 2017, PARTICIPACIONES 2015, CONVENIO CON EL ESTADO 2018, PARTICIPACIONES 2016, CONVENIOS CON EL ESTADO 2016, CONVENIOS CON EL ESTADO 2018</t>
  </si>
  <si>
    <t xml:space="preserve">RECURSOS FEDERALES 2017, CONVENIOS ESTATALES NO ETIQUETADOS </t>
  </si>
  <si>
    <t>RECURSO MUNICIPAL 2017, CONVENIOS ESTATALES NO ETIQUETADOS 2018, RECURSO MUNICIPAL 2016, CONVENCIOS ESTATALES 2017</t>
  </si>
  <si>
    <t>CAPÍTULO_6200</t>
  </si>
  <si>
    <t>Obra pública en bienes propios</t>
  </si>
  <si>
    <t>PARTIDA_6220</t>
  </si>
  <si>
    <t>PARTIDA_6240</t>
  </si>
  <si>
    <t>PARTIDA_6290</t>
  </si>
  <si>
    <t>PARTIDA_6221</t>
  </si>
  <si>
    <t>PARTIDA_6241</t>
  </si>
  <si>
    <t>PARTIDA_6291</t>
  </si>
  <si>
    <t xml:space="preserve">CONVENIOS MUNICIPALES 2017, CONVENIOS MUNICIAPALES 2018, RECURSOS FEDERALES 2017, PARTICIPACIONES 2018, CONVENIOS ESTATALES 2017, CONVENIOS ESTATALES NO ETIQUETADOS 2018, FORTAMUN 2017, </t>
  </si>
  <si>
    <t>RECURSO MUNICIPAL 2017</t>
  </si>
  <si>
    <t>RECURSOS FEDERALES 2017</t>
  </si>
  <si>
    <t>N/A</t>
  </si>
  <si>
    <t>CAPÍTULO_6300</t>
  </si>
  <si>
    <t>Proyectos productivos y acciones de fomento</t>
  </si>
  <si>
    <t>PARTIDA_6310</t>
  </si>
  <si>
    <t>Estudios, formulación y evaluación de proyectos productivos no incluidos en conceptos anteriores de este capítulo</t>
  </si>
  <si>
    <t>RECURSO MUNICIPAL 2018, FAIS 2018</t>
  </si>
  <si>
    <t>RECURSOS MUNICIPALES 2018, RECURSOS MUNICIPALES 2019, PARTICIPACIONES 2019, CONVENIO ESTATAL NO ETIQUETADO 2019, FAIS 2019, PARTICIPACIONES 2018</t>
  </si>
  <si>
    <t>RECURSOS FEDERALES 2017, PARTICIPACIONES 2018, PARTICIPACIONES 2019, CONVENIOS ESTATALES NO ETIQUETADOS 2018, CONVENIOS ESTATALES NO ETIQUETADOS 2019, FAIS 2019</t>
  </si>
  <si>
    <t>PARTICIPACIONES 2019, CONVENIOS NO ETIQUETADOS 2019</t>
  </si>
  <si>
    <t>PARTIDA_6230</t>
  </si>
  <si>
    <t>PARTIDA_6231</t>
  </si>
  <si>
    <t>RECURSO MUNICIPAL 2019, FORTAMUN 2016</t>
  </si>
  <si>
    <t>FAIS 2016</t>
  </si>
  <si>
    <t>CONVENIOS MUNICIPALES 2019, PARTICIPACIONES 2019, CONVENIOS FEDERALES NO ETIQUETADOS 2019, CONVENIOS ESTATALES NO ETIQUETADOS 2019, CONVENIOS ESTATALES NO ETIQUETADOS 2020, FAIS 2020, PARTICIPACIONES 2015, PARTICIPACIONES 2020</t>
  </si>
  <si>
    <t>CONVENIOS MUNICIPALES 2020, PARTICIPACIONES 2015, CONVENIOS ESTATALES 2016, CONVENIOS ESTATALES NO ETIQUETADOS 2020, FAIS 2020</t>
  </si>
  <si>
    <t>FEIEF 2020, CONVENIOS ESTATALES NO ETIQUETADOS 2020</t>
  </si>
  <si>
    <t xml:space="preserve">FEIEF 2020, </t>
  </si>
  <si>
    <t>RECURSO MUNICIPAL 2019, PARTICIPACIONES 2017, FORTAMUN 2016</t>
  </si>
  <si>
    <t>PARTICIPACIONES 2017, CONVENIOS FEDERALES NO ETIQUETADOS 2018, CONVENIOS MUNICIPALES 2017, CONVENIOS MUNICIPALES 2018, PARTICIPACIONES 2014, PARTICIPACIONES 2018, CONVENIOS FEDERALES 2017, CONVENIOS ESTATALES 2017, CONVENIOS ESTATALES NO ETIQUETADOS 2018, FAIS 2017, RECURSOS FEDERALES 2016, FAIS 2018, FORTAMUN 2018</t>
  </si>
  <si>
    <t>RECURSOS FEDERALES 2016, RECURSOS FEDERALES 2017, PARTICIPACIONES 2018, PARTICIPACIONES 2019, CONVENIOS ESTATALES 2017, CONVENIOS ESTATALES NO ETIQUEDADOS 2018, CONVENIOS ESTATALES NO ETIQUEDADOS 2019, FAIS 2019, FORTAMUN 2018, FORTAMUN 2019</t>
  </si>
  <si>
    <t>RECURSOS MUNICIPALES 2017, RECURSOS MUNICIPALES 2019, RECURSOS MUNICIPALES 2020, CONVENIOS MUNICIPALES 2020, PARTICIPACIONES 2017, PARTICIPACIONES 2018, PARTICIPACIONES 2019, PARTICIPACIONES 2020, FEIEF 2020,  CONVENIOS ESTATALES NO ETIQUETADOS 2019, ONVENIOS ESTATALES NO ETIQUETADOS 2020, FAIS 2020, FORTAMUN 2019, CONVENIOS MACRO GEG, FORTAMUN 2020</t>
  </si>
  <si>
    <t xml:space="preserve">RECURSO MUNICIPAL 2019, PARTICIPACIONES 2019, CONVENIOS ESTATALES NO ETIQUETADOS 2019, CONVENIOS ESTATALES NO ETIQUETADOS 2020, FORTAMUN 2019, CONVENIO MACRO GEG </t>
  </si>
  <si>
    <t>CONVENIOS MUNICIPALES 2020, PARTICIPACIONES 2019, FEIEF 2020, FAIS 2020</t>
  </si>
  <si>
    <t xml:space="preserve">DEUDA MUNICIPIO, PARTICIPACIONES 2019, PARTICIPACIONES 2020, CONVENIOS FEDERALES NO ETIQUETADOS 2020, CONVENIOS ESTATALES NO ETIQUETADOS 2020, CONVENIOS ESTATALES 2021, FAIS 2021, RECURSOS FISCALES 2021, PARTICIPACIONES 2024, PARTICIPACIONES 2015, PARTICIPACIONES 2021, </t>
  </si>
  <si>
    <t>PARTICIPACIONES 2019, CONVENIOS NO ETIQUETADOS 2020, CONVENIOS ESTATALES 2021, FAIS 2021</t>
  </si>
  <si>
    <t>RECURSO MUNICIPAL 2016, 2017, 2020, DEUDA MUNICIPIO 2021, PARTICIPACIONES 2019, 2020, INCENTIVOS DE COLABORACIÓN 2021, FEIEF 2020, CONVENIOS ESTATALES NO ETIQUETADOS 2020, CONVENIOS ESTATALES 2021, CONVENIOS CON BENEFICIARIOS 2020, 2021,  FAIS 2021, CONVENIO MACRO GEG 2020 Y 2021</t>
  </si>
  <si>
    <t xml:space="preserve">RECURSOS MUNICIPALES 2018, 2019, 2020, 2021, PARTICIPACIONES 2015, 2020, INCENTIVOS DE COLABORACION FISCAL 2021, CONVENIOSTATALES 2021, </t>
  </si>
  <si>
    <t>PARTICIPACIONES 2018 Y 2019</t>
  </si>
  <si>
    <t>RECURSO MUNICIPAL 2019, PARTICIPACIONES 2019</t>
  </si>
  <si>
    <t>FAIS 2010 Y 2011</t>
  </si>
  <si>
    <t>PARTIDA_6311</t>
  </si>
  <si>
    <t>PARTICIPACIONES 2019 Y 2020</t>
  </si>
  <si>
    <t>PARTIDA_6170</t>
  </si>
  <si>
    <t>Instalaciones y equipamiento en construcciones</t>
  </si>
  <si>
    <t>PARTIDA_6171</t>
  </si>
  <si>
    <t>PARTICIPACIONES 2018, CONVENIOS ESTATALES 2021, OTROS CONVENIOS 2022, FAIS 2015, FAIS 2016, FAIS 2017, FAIS 2022</t>
  </si>
  <si>
    <t>RECURSO MUNICIPAL 2016, 2020, DEUDA MUNICIPIO 2021, PARTICIPACIONES 2018, 2019, 2020, 2021, OTROS CONVENIOS 2022, FAIS 2010, 2012, 2013, 2014, 2015, 2022, CONVENIO MACRO GEG 2021, CONVENIOS ETIQUETADO 2022</t>
  </si>
  <si>
    <t xml:space="preserve">FAIS 2013, FAIS 2015, FAIS 2017, FAIS 2022, </t>
  </si>
  <si>
    <t>CONVENIOS 2022, FAIS 2016</t>
  </si>
  <si>
    <t>FAIS 2022</t>
  </si>
  <si>
    <t>DEUDA MUNICIPIO 2021, PARTICIPACIONES 2021, FAIS 2022</t>
  </si>
  <si>
    <t>PARTICIPACIONES 2021</t>
  </si>
  <si>
    <t>FAIS 2023</t>
  </si>
  <si>
    <t>CONVENIOS CON EL ESTADO 2022, OTROS CONVENIOS 2022, FAIS 22, FAIS 2023</t>
  </si>
  <si>
    <t>PARTICIPACIONES 2022, 2023, RECURSOS DE LIBRE DISPOSICION 2023, OTROS CONVENIOS 2022, TRANSFERENCIA DE ORGANOS PARAMUNICIPALES 2023, FAIS 2022, FAIS 2023, FORTAMUN 2023, CONVENIO CON DEUDA CON EL ESTADO 2022</t>
  </si>
  <si>
    <t>FORTAMUN 2022, FAIS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</si>
</sst>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font>
      <sz val="11"/>
      <color theme="1"/>
      <name val="Calibri"/>
      <family val="2"/>
      <scheme val="minor"/>
    </font>
    <font>
      <sz val="11"/>
      <color theme="1"/>
      <name val="Calibri"/>
      <family val="2"/>
      <scheme val="minor"/>
    </font>
    <font>
      <sz val="12"/>
      <color theme="0"/>
      <name val="Mulish"/>
    </font>
    <font>
      <b/>
      <sz val="12"/>
      <color theme="0"/>
      <name val="Mulish"/>
    </font>
  </fonts>
  <fills count="3">
    <fill>
      <patternFill patternType="none"/>
    </fill>
    <fill>
      <patternFill patternType="gray125"/>
    </fill>
    <fill>
      <patternFill patternType="solid">
        <fgColor theme="9" tint="-0.499984740745262"/>
        <bgColor indexed="64"/>
      </patternFill>
    </fill>
  </fills>
  <borders count="10">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Protection="1">
      <protection locked="0"/>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43" fontId="0" fillId="0" borderId="0" xfId="1" applyFont="1"/>
    <xf numFmtId="43" fontId="0" fillId="0" borderId="0" xfId="0" applyNumberFormat="1"/>
    <xf numFmtId="0" fontId="0" fillId="0" borderId="0" xfId="0" applyAlignment="1">
      <alignment wrapText="1"/>
    </xf>
    <xf numFmtId="0" fontId="2" fillId="2" borderId="5"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0A7C-66D3-41E9-A45B-DBF6A8A691F6}">
  <dimension ref="B2:R51"/>
  <sheetViews>
    <sheetView tabSelected="1" topLeftCell="E1" workbookViewId="0">
      <selection activeCell="G26" sqref="G26"/>
    </sheetView>
  </sheetViews>
  <sheetFormatPr baseColWidth="10" defaultColWidth="14.140625" defaultRowHeight="15"/>
  <cols>
    <col min="1" max="1" width="13.85546875" customWidth="1"/>
    <col min="2" max="2" width="28" customWidth="1"/>
    <col min="3" max="3" width="30.5703125" customWidth="1"/>
    <col min="4" max="4" width="23.5703125" customWidth="1"/>
    <col min="5" max="5" width="31.85546875" customWidth="1"/>
    <col min="6" max="6" width="70.28515625" customWidth="1"/>
    <col min="7" max="7" width="26.7109375" customWidth="1"/>
    <col min="8" max="8" width="116.7109375" customWidth="1"/>
    <col min="9" max="9" width="76.42578125" customWidth="1"/>
    <col min="10" max="10" width="120.5703125" customWidth="1"/>
    <col min="11" max="18" width="39.85546875" customWidth="1"/>
  </cols>
  <sheetData>
    <row r="2" spans="2:18" s="1" customFormat="1" ht="26.1" customHeight="1">
      <c r="B2" s="2" t="s">
        <v>0</v>
      </c>
      <c r="C2" s="13" t="s">
        <v>1</v>
      </c>
      <c r="D2" s="13"/>
      <c r="E2" s="14" t="s">
        <v>2</v>
      </c>
      <c r="F2" s="15" t="s">
        <v>3</v>
      </c>
      <c r="G2" s="16" t="s">
        <v>4</v>
      </c>
      <c r="H2" s="10" t="s">
        <v>5</v>
      </c>
      <c r="I2" s="10" t="s">
        <v>6</v>
      </c>
      <c r="J2" s="10" t="s">
        <v>7</v>
      </c>
      <c r="K2" s="11" t="s">
        <v>8</v>
      </c>
      <c r="L2" s="11"/>
      <c r="M2" s="11"/>
      <c r="N2" s="11"/>
      <c r="O2" s="11"/>
      <c r="P2" s="11"/>
      <c r="Q2" s="11"/>
      <c r="R2" s="12"/>
    </row>
    <row r="3" spans="2:18" s="1" customFormat="1" ht="28.5" customHeight="1">
      <c r="B3" s="3" t="s">
        <v>9</v>
      </c>
      <c r="C3" s="4" t="s">
        <v>10</v>
      </c>
      <c r="D3" s="4" t="s">
        <v>11</v>
      </c>
      <c r="E3" s="14"/>
      <c r="F3" s="15"/>
      <c r="G3" s="16"/>
      <c r="H3" s="10"/>
      <c r="I3" s="10"/>
      <c r="J3" s="10"/>
      <c r="K3" s="5" t="s">
        <v>12</v>
      </c>
      <c r="L3" s="5" t="s">
        <v>13</v>
      </c>
      <c r="M3" s="5"/>
      <c r="N3" s="5" t="s">
        <v>13</v>
      </c>
      <c r="O3" s="5" t="s">
        <v>14</v>
      </c>
      <c r="P3" s="5" t="s">
        <v>15</v>
      </c>
      <c r="Q3" s="5" t="s">
        <v>16</v>
      </c>
      <c r="R3" s="6" t="s">
        <v>17</v>
      </c>
    </row>
    <row r="4" spans="2:18">
      <c r="B4">
        <v>2018</v>
      </c>
      <c r="C4" t="s">
        <v>18</v>
      </c>
      <c r="D4" t="s">
        <v>19</v>
      </c>
      <c r="E4" t="s">
        <v>20</v>
      </c>
      <c r="F4" t="s">
        <v>21</v>
      </c>
      <c r="G4" t="s">
        <v>22</v>
      </c>
      <c r="H4" t="s">
        <v>23</v>
      </c>
      <c r="I4" t="s">
        <v>24</v>
      </c>
      <c r="J4" t="s">
        <v>23</v>
      </c>
      <c r="K4" s="7">
        <v>150000</v>
      </c>
      <c r="L4" s="7">
        <v>35747360.880000003</v>
      </c>
      <c r="M4" s="7">
        <v>9979020.1500000004</v>
      </c>
      <c r="N4" s="8">
        <f>+L4-M4</f>
        <v>25768340.730000004</v>
      </c>
      <c r="O4" s="8">
        <f>+K4+N4</f>
        <v>25918340.730000004</v>
      </c>
      <c r="P4" s="7">
        <v>6348677.9199999999</v>
      </c>
      <c r="Q4">
        <v>17152952.780000001</v>
      </c>
      <c r="R4" t="s">
        <v>25</v>
      </c>
    </row>
    <row r="5" spans="2:18" ht="75">
      <c r="B5">
        <v>2018</v>
      </c>
      <c r="C5" t="s">
        <v>18</v>
      </c>
      <c r="D5" t="s">
        <v>19</v>
      </c>
      <c r="E5" t="s">
        <v>20</v>
      </c>
      <c r="F5" t="s">
        <v>21</v>
      </c>
      <c r="G5" t="s">
        <v>26</v>
      </c>
      <c r="H5" t="s">
        <v>31</v>
      </c>
      <c r="I5" t="s">
        <v>36</v>
      </c>
      <c r="J5" t="s">
        <v>31</v>
      </c>
      <c r="K5" s="7">
        <v>0</v>
      </c>
      <c r="L5" s="7">
        <v>17821273.789999999</v>
      </c>
      <c r="M5" s="7">
        <v>7129396.4699999997</v>
      </c>
      <c r="N5" s="8">
        <f t="shared" ref="N5:N12" si="0">+L5-M5</f>
        <v>10691877.32</v>
      </c>
      <c r="O5" s="8">
        <f t="shared" ref="O5:O12" si="1">+K5+N5</f>
        <v>10691877.32</v>
      </c>
      <c r="P5" s="7">
        <v>1514469.58</v>
      </c>
      <c r="Q5" s="7">
        <v>2884695.93</v>
      </c>
      <c r="R5" s="9" t="s">
        <v>41</v>
      </c>
    </row>
    <row r="6" spans="2:18" ht="150">
      <c r="B6">
        <v>2018</v>
      </c>
      <c r="C6" t="s">
        <v>18</v>
      </c>
      <c r="D6" t="s">
        <v>19</v>
      </c>
      <c r="E6" t="s">
        <v>20</v>
      </c>
      <c r="F6" t="s">
        <v>21</v>
      </c>
      <c r="G6" t="s">
        <v>27</v>
      </c>
      <c r="H6" t="s">
        <v>32</v>
      </c>
      <c r="I6" t="s">
        <v>37</v>
      </c>
      <c r="J6" t="s">
        <v>32</v>
      </c>
      <c r="K6" s="7">
        <v>6063234.5999999996</v>
      </c>
      <c r="L6" s="7">
        <v>93263375.599999994</v>
      </c>
      <c r="M6" s="7">
        <v>39813701.609999999</v>
      </c>
      <c r="N6" s="8">
        <f t="shared" si="0"/>
        <v>53449673.989999995</v>
      </c>
      <c r="O6" s="8">
        <f t="shared" si="1"/>
        <v>59512908.589999996</v>
      </c>
      <c r="P6" s="7">
        <v>2470425.0699999998</v>
      </c>
      <c r="Q6" s="7">
        <v>46295682.539999999</v>
      </c>
      <c r="R6" s="9" t="s">
        <v>73</v>
      </c>
    </row>
    <row r="7" spans="2:18" ht="30">
      <c r="B7">
        <v>2018</v>
      </c>
      <c r="C7" t="s">
        <v>18</v>
      </c>
      <c r="D7" t="s">
        <v>19</v>
      </c>
      <c r="E7" t="s">
        <v>20</v>
      </c>
      <c r="F7" t="s">
        <v>21</v>
      </c>
      <c r="G7" t="s">
        <v>28</v>
      </c>
      <c r="H7" t="s">
        <v>33</v>
      </c>
      <c r="I7" t="s">
        <v>38</v>
      </c>
      <c r="J7" t="s">
        <v>33</v>
      </c>
      <c r="K7" s="7">
        <v>0</v>
      </c>
      <c r="L7" s="7">
        <v>7072354.0599999996</v>
      </c>
      <c r="M7" s="7">
        <v>3124475.14</v>
      </c>
      <c r="N7" s="8">
        <f t="shared" si="0"/>
        <v>3947878.9199999995</v>
      </c>
      <c r="O7" s="8">
        <f t="shared" si="1"/>
        <v>3947878.9199999995</v>
      </c>
      <c r="P7" s="7">
        <v>0</v>
      </c>
      <c r="Q7">
        <v>3238304.26</v>
      </c>
      <c r="R7" s="9" t="s">
        <v>42</v>
      </c>
    </row>
    <row r="8" spans="2:18" ht="60">
      <c r="B8">
        <v>2018</v>
      </c>
      <c r="C8" t="s">
        <v>18</v>
      </c>
      <c r="D8" t="s">
        <v>19</v>
      </c>
      <c r="E8" t="s">
        <v>20</v>
      </c>
      <c r="F8" t="s">
        <v>21</v>
      </c>
      <c r="G8" t="s">
        <v>29</v>
      </c>
      <c r="H8" t="s">
        <v>34</v>
      </c>
      <c r="I8" t="s">
        <v>39</v>
      </c>
      <c r="J8" t="s">
        <v>34</v>
      </c>
      <c r="K8" s="7">
        <v>0</v>
      </c>
      <c r="L8" s="7">
        <v>2671741.58</v>
      </c>
      <c r="M8" s="7">
        <v>5344.38</v>
      </c>
      <c r="N8" s="8">
        <f t="shared" si="0"/>
        <v>2666397.2000000002</v>
      </c>
      <c r="O8" s="8">
        <f t="shared" si="1"/>
        <v>2666397.2000000002</v>
      </c>
      <c r="P8" s="7">
        <v>0</v>
      </c>
      <c r="Q8">
        <v>2656148.75</v>
      </c>
      <c r="R8" s="9" t="s">
        <v>43</v>
      </c>
    </row>
    <row r="9" spans="2:18">
      <c r="B9">
        <v>2018</v>
      </c>
      <c r="C9" t="s">
        <v>18</v>
      </c>
      <c r="D9" t="s">
        <v>19</v>
      </c>
      <c r="E9" t="s">
        <v>20</v>
      </c>
      <c r="F9" t="s">
        <v>21</v>
      </c>
      <c r="G9" t="s">
        <v>30</v>
      </c>
      <c r="H9" t="s">
        <v>35</v>
      </c>
      <c r="I9" t="s">
        <v>40</v>
      </c>
      <c r="J9" t="s">
        <v>35</v>
      </c>
      <c r="K9" s="7">
        <v>0</v>
      </c>
      <c r="L9" s="7">
        <v>211404.16</v>
      </c>
      <c r="M9" s="7">
        <v>105702.08</v>
      </c>
      <c r="N9" s="8">
        <f t="shared" si="0"/>
        <v>105702.08</v>
      </c>
      <c r="O9" s="8">
        <f t="shared" si="1"/>
        <v>105702.08</v>
      </c>
      <c r="P9" s="7">
        <v>0</v>
      </c>
      <c r="Q9">
        <v>0</v>
      </c>
      <c r="R9" s="9" t="s">
        <v>55</v>
      </c>
    </row>
    <row r="10" spans="2:18" ht="90">
      <c r="B10">
        <v>2018</v>
      </c>
      <c r="C10" t="s">
        <v>18</v>
      </c>
      <c r="D10" t="s">
        <v>19</v>
      </c>
      <c r="E10" t="s">
        <v>44</v>
      </c>
      <c r="F10" t="s">
        <v>45</v>
      </c>
      <c r="G10" t="s">
        <v>46</v>
      </c>
      <c r="H10" t="s">
        <v>23</v>
      </c>
      <c r="I10" t="s">
        <v>49</v>
      </c>
      <c r="J10" t="s">
        <v>23</v>
      </c>
      <c r="K10" s="7">
        <v>0</v>
      </c>
      <c r="L10" s="7">
        <v>10428074.310000001</v>
      </c>
      <c r="M10" s="7">
        <v>5513217.8799999999</v>
      </c>
      <c r="N10" s="8">
        <f t="shared" si="0"/>
        <v>4914856.4300000006</v>
      </c>
      <c r="O10" s="8">
        <f t="shared" si="1"/>
        <v>4914856.4300000006</v>
      </c>
      <c r="P10" s="7">
        <v>0</v>
      </c>
      <c r="Q10" s="7">
        <v>3415369.77</v>
      </c>
      <c r="R10" s="9" t="s">
        <v>52</v>
      </c>
    </row>
    <row r="11" spans="2:18">
      <c r="B11">
        <v>2018</v>
      </c>
      <c r="C11" t="s">
        <v>18</v>
      </c>
      <c r="D11" t="s">
        <v>19</v>
      </c>
      <c r="E11" t="s">
        <v>44</v>
      </c>
      <c r="F11" t="s">
        <v>45</v>
      </c>
      <c r="G11" t="s">
        <v>47</v>
      </c>
      <c r="H11" t="s">
        <v>32</v>
      </c>
      <c r="I11" t="s">
        <v>50</v>
      </c>
      <c r="J11" t="s">
        <v>32</v>
      </c>
      <c r="K11" s="7">
        <v>10000</v>
      </c>
      <c r="L11" s="7">
        <v>10000</v>
      </c>
      <c r="M11" s="7">
        <v>10000</v>
      </c>
      <c r="N11" s="8">
        <f t="shared" si="0"/>
        <v>0</v>
      </c>
      <c r="O11" s="8">
        <f t="shared" si="1"/>
        <v>10000</v>
      </c>
      <c r="P11" s="7">
        <v>0</v>
      </c>
      <c r="Q11" s="7">
        <v>8491.2000000000007</v>
      </c>
      <c r="R11" s="9" t="s">
        <v>53</v>
      </c>
    </row>
    <row r="12" spans="2:18">
      <c r="B12">
        <v>2018</v>
      </c>
      <c r="C12" t="s">
        <v>18</v>
      </c>
      <c r="D12" t="s">
        <v>19</v>
      </c>
      <c r="E12" t="s">
        <v>44</v>
      </c>
      <c r="F12" t="s">
        <v>45</v>
      </c>
      <c r="G12" t="s">
        <v>48</v>
      </c>
      <c r="H12" t="s">
        <v>35</v>
      </c>
      <c r="I12" t="s">
        <v>51</v>
      </c>
      <c r="J12" t="s">
        <v>35</v>
      </c>
      <c r="K12" s="7">
        <v>0</v>
      </c>
      <c r="L12" s="7">
        <v>2200000</v>
      </c>
      <c r="M12" s="7">
        <v>600000</v>
      </c>
      <c r="N12" s="8">
        <f t="shared" si="0"/>
        <v>1600000</v>
      </c>
      <c r="O12" s="8">
        <f t="shared" si="1"/>
        <v>1600000</v>
      </c>
      <c r="P12" s="7">
        <v>0</v>
      </c>
      <c r="Q12" s="7">
        <v>1600000</v>
      </c>
      <c r="R12" s="9" t="s">
        <v>54</v>
      </c>
    </row>
    <row r="13" spans="2:18">
      <c r="B13">
        <v>2018</v>
      </c>
      <c r="C13" t="s">
        <v>18</v>
      </c>
      <c r="D13" t="s">
        <v>19</v>
      </c>
      <c r="E13" t="s">
        <v>56</v>
      </c>
      <c r="F13" t="s">
        <v>57</v>
      </c>
      <c r="G13" t="s">
        <v>58</v>
      </c>
      <c r="H13" t="s">
        <v>59</v>
      </c>
      <c r="I13" t="s">
        <v>59</v>
      </c>
      <c r="J13" t="s">
        <v>59</v>
      </c>
      <c r="K13" s="7">
        <v>0</v>
      </c>
      <c r="L13" s="7">
        <v>1034694.84</v>
      </c>
      <c r="M13" s="7">
        <v>23802</v>
      </c>
      <c r="N13" s="8">
        <f t="shared" ref="N13:N22" si="2">+L13-M13</f>
        <v>1010892.84</v>
      </c>
      <c r="O13" s="8">
        <f t="shared" ref="O13:O22" si="3">+K13+N13</f>
        <v>1010892.84</v>
      </c>
      <c r="P13" s="7">
        <v>214647.87</v>
      </c>
      <c r="Q13" s="7">
        <v>243992.23</v>
      </c>
      <c r="R13" s="9" t="s">
        <v>60</v>
      </c>
    </row>
    <row r="14" spans="2:18" ht="60">
      <c r="B14">
        <v>2019</v>
      </c>
      <c r="C14" t="s">
        <v>18</v>
      </c>
      <c r="D14" t="s">
        <v>19</v>
      </c>
      <c r="E14" t="s">
        <v>20</v>
      </c>
      <c r="F14" t="s">
        <v>21</v>
      </c>
      <c r="G14" t="s">
        <v>22</v>
      </c>
      <c r="H14" t="s">
        <v>23</v>
      </c>
      <c r="I14" t="s">
        <v>24</v>
      </c>
      <c r="J14" t="s">
        <v>23</v>
      </c>
      <c r="K14" s="7">
        <v>300000</v>
      </c>
      <c r="L14" s="7">
        <v>10008375.91</v>
      </c>
      <c r="M14" s="7">
        <v>2608982.92</v>
      </c>
      <c r="N14" s="8">
        <f t="shared" si="2"/>
        <v>7399392.9900000002</v>
      </c>
      <c r="O14" s="8">
        <f t="shared" si="3"/>
        <v>7699392.9900000002</v>
      </c>
      <c r="P14" s="7">
        <v>2137718.77</v>
      </c>
      <c r="Q14" s="7">
        <v>4806390.59</v>
      </c>
      <c r="R14" s="9" t="s">
        <v>61</v>
      </c>
    </row>
    <row r="15" spans="2:18" ht="90">
      <c r="B15">
        <v>2019</v>
      </c>
      <c r="C15" t="s">
        <v>18</v>
      </c>
      <c r="D15" t="s">
        <v>19</v>
      </c>
      <c r="E15" t="s">
        <v>20</v>
      </c>
      <c r="F15" t="s">
        <v>21</v>
      </c>
      <c r="G15" t="s">
        <v>26</v>
      </c>
      <c r="H15" t="s">
        <v>31</v>
      </c>
      <c r="I15" t="s">
        <v>36</v>
      </c>
      <c r="J15" t="s">
        <v>31</v>
      </c>
      <c r="K15" s="7">
        <v>0</v>
      </c>
      <c r="L15" s="7">
        <v>1418744.3</v>
      </c>
      <c r="M15" s="7">
        <v>2777155.27</v>
      </c>
      <c r="N15" s="8">
        <f t="shared" si="2"/>
        <v>-1358410.97</v>
      </c>
      <c r="O15" s="8">
        <f t="shared" si="3"/>
        <v>-1358410.97</v>
      </c>
      <c r="P15" s="7">
        <v>8328574.8399999999</v>
      </c>
      <c r="Q15" s="7">
        <v>9673697.8200000003</v>
      </c>
      <c r="R15" s="9" t="s">
        <v>62</v>
      </c>
    </row>
    <row r="16" spans="2:18" ht="105">
      <c r="B16">
        <v>2019</v>
      </c>
      <c r="C16" t="s">
        <v>18</v>
      </c>
      <c r="D16" t="s">
        <v>19</v>
      </c>
      <c r="E16" t="s">
        <v>20</v>
      </c>
      <c r="F16" t="s">
        <v>21</v>
      </c>
      <c r="G16" t="s">
        <v>27</v>
      </c>
      <c r="H16" t="s">
        <v>32</v>
      </c>
      <c r="I16" t="s">
        <v>37</v>
      </c>
      <c r="J16" t="s">
        <v>32</v>
      </c>
      <c r="K16" s="7">
        <v>0</v>
      </c>
      <c r="L16" s="7">
        <v>63512566.93</v>
      </c>
      <c r="M16" s="7">
        <v>395091.72</v>
      </c>
      <c r="N16" s="8">
        <f t="shared" si="2"/>
        <v>63117475.210000001</v>
      </c>
      <c r="O16" s="8">
        <f t="shared" si="3"/>
        <v>63117475.210000001</v>
      </c>
      <c r="P16" s="7">
        <v>15648743.41</v>
      </c>
      <c r="Q16" s="7">
        <v>16385312.869999999</v>
      </c>
      <c r="R16" s="9" t="s">
        <v>74</v>
      </c>
    </row>
    <row r="17" spans="2:18" ht="30">
      <c r="B17">
        <v>2019</v>
      </c>
      <c r="C17" t="s">
        <v>18</v>
      </c>
      <c r="D17" t="s">
        <v>19</v>
      </c>
      <c r="E17" t="s">
        <v>20</v>
      </c>
      <c r="F17" t="s">
        <v>21</v>
      </c>
      <c r="G17" t="s">
        <v>28</v>
      </c>
      <c r="H17" t="s">
        <v>33</v>
      </c>
      <c r="I17" t="s">
        <v>38</v>
      </c>
      <c r="J17" t="s">
        <v>33</v>
      </c>
      <c r="K17" s="7">
        <v>0</v>
      </c>
      <c r="L17" s="7">
        <v>2517748.29</v>
      </c>
      <c r="M17" s="7">
        <v>0</v>
      </c>
      <c r="N17" s="8">
        <f t="shared" si="2"/>
        <v>2517748.29</v>
      </c>
      <c r="O17" s="8">
        <f t="shared" si="3"/>
        <v>2517748.29</v>
      </c>
      <c r="P17" s="7">
        <v>2517141.39</v>
      </c>
      <c r="Q17" s="7">
        <v>2517141.39</v>
      </c>
      <c r="R17" s="9" t="s">
        <v>63</v>
      </c>
    </row>
    <row r="18" spans="2:18" ht="30">
      <c r="B18">
        <v>2019</v>
      </c>
      <c r="C18" t="s">
        <v>18</v>
      </c>
      <c r="D18" t="s">
        <v>19</v>
      </c>
      <c r="E18" t="s">
        <v>20</v>
      </c>
      <c r="F18" t="s">
        <v>21</v>
      </c>
      <c r="G18" t="s">
        <v>29</v>
      </c>
      <c r="H18" t="s">
        <v>34</v>
      </c>
      <c r="I18" t="s">
        <v>39</v>
      </c>
      <c r="J18" t="s">
        <v>34</v>
      </c>
      <c r="K18" s="7">
        <v>0</v>
      </c>
      <c r="L18" s="7">
        <v>12943688.279999999</v>
      </c>
      <c r="M18" s="7">
        <v>745000</v>
      </c>
      <c r="N18" s="8">
        <f t="shared" si="2"/>
        <v>12198688.279999999</v>
      </c>
      <c r="O18" s="8">
        <f t="shared" si="3"/>
        <v>12198688.279999999</v>
      </c>
      <c r="P18" s="7">
        <v>2663357.61</v>
      </c>
      <c r="Q18" s="7">
        <v>2663357.61</v>
      </c>
      <c r="R18" s="9" t="s">
        <v>63</v>
      </c>
    </row>
    <row r="19" spans="2:18">
      <c r="B19">
        <v>2019</v>
      </c>
      <c r="C19" t="s">
        <v>18</v>
      </c>
      <c r="D19" t="s">
        <v>19</v>
      </c>
      <c r="E19" t="s">
        <v>20</v>
      </c>
      <c r="F19" t="s">
        <v>21</v>
      </c>
      <c r="G19" t="s">
        <v>30</v>
      </c>
      <c r="H19" t="s">
        <v>35</v>
      </c>
      <c r="I19" t="s">
        <v>40</v>
      </c>
      <c r="J19" t="s">
        <v>35</v>
      </c>
      <c r="K19" s="7">
        <v>30000</v>
      </c>
      <c r="L19" s="7">
        <v>30000</v>
      </c>
      <c r="M19" s="7">
        <v>50000</v>
      </c>
      <c r="N19" s="8">
        <f t="shared" si="2"/>
        <v>-20000</v>
      </c>
      <c r="O19" s="8">
        <f t="shared" si="3"/>
        <v>10000</v>
      </c>
      <c r="P19" s="7">
        <v>0</v>
      </c>
      <c r="Q19" s="7">
        <v>0</v>
      </c>
      <c r="R19" s="9" t="s">
        <v>55</v>
      </c>
    </row>
    <row r="20" spans="2:18">
      <c r="B20">
        <v>2019</v>
      </c>
      <c r="C20" t="s">
        <v>18</v>
      </c>
      <c r="D20" t="s">
        <v>19</v>
      </c>
      <c r="E20" t="s">
        <v>44</v>
      </c>
      <c r="F20" t="s">
        <v>45</v>
      </c>
      <c r="G20" t="s">
        <v>46</v>
      </c>
      <c r="H20" t="s">
        <v>23</v>
      </c>
      <c r="I20" t="s">
        <v>49</v>
      </c>
      <c r="J20" t="s">
        <v>23</v>
      </c>
      <c r="K20" s="7">
        <v>0</v>
      </c>
      <c r="L20" s="7">
        <v>443774.07</v>
      </c>
      <c r="M20" s="7">
        <v>0</v>
      </c>
      <c r="N20" s="8">
        <f t="shared" si="2"/>
        <v>443774.07</v>
      </c>
      <c r="O20" s="8">
        <f t="shared" si="3"/>
        <v>443774.07</v>
      </c>
      <c r="P20" s="7">
        <v>0</v>
      </c>
      <c r="Q20" s="7">
        <v>440752.26</v>
      </c>
      <c r="R20" s="9" t="s">
        <v>25</v>
      </c>
    </row>
    <row r="21" spans="2:18">
      <c r="B21">
        <v>2019</v>
      </c>
      <c r="C21" t="s">
        <v>18</v>
      </c>
      <c r="D21" t="s">
        <v>19</v>
      </c>
      <c r="E21" t="s">
        <v>44</v>
      </c>
      <c r="F21" t="s">
        <v>45</v>
      </c>
      <c r="G21" t="s">
        <v>47</v>
      </c>
      <c r="H21" t="s">
        <v>32</v>
      </c>
      <c r="I21" t="s">
        <v>50</v>
      </c>
      <c r="J21" t="s">
        <v>32</v>
      </c>
      <c r="K21" s="7">
        <v>10000</v>
      </c>
      <c r="L21" s="7">
        <v>0</v>
      </c>
      <c r="M21" s="7">
        <v>10000</v>
      </c>
      <c r="N21" s="8">
        <f t="shared" si="2"/>
        <v>-10000</v>
      </c>
      <c r="O21" s="8">
        <f t="shared" si="3"/>
        <v>0</v>
      </c>
      <c r="P21" s="7">
        <v>0</v>
      </c>
      <c r="Q21" s="7">
        <v>0</v>
      </c>
      <c r="R21" s="9" t="s">
        <v>55</v>
      </c>
    </row>
    <row r="22" spans="2:18" ht="30">
      <c r="B22">
        <v>2019</v>
      </c>
      <c r="C22" t="s">
        <v>18</v>
      </c>
      <c r="D22" t="s">
        <v>19</v>
      </c>
      <c r="E22" t="s">
        <v>44</v>
      </c>
      <c r="F22" t="s">
        <v>45</v>
      </c>
      <c r="G22" t="s">
        <v>48</v>
      </c>
      <c r="H22" t="s">
        <v>35</v>
      </c>
      <c r="I22" t="s">
        <v>51</v>
      </c>
      <c r="J22" t="s">
        <v>35</v>
      </c>
      <c r="K22" s="7">
        <v>0</v>
      </c>
      <c r="L22" s="7">
        <v>468000</v>
      </c>
      <c r="M22" s="7">
        <v>30000</v>
      </c>
      <c r="N22" s="8">
        <f t="shared" si="2"/>
        <v>438000</v>
      </c>
      <c r="O22" s="8">
        <f t="shared" si="3"/>
        <v>438000</v>
      </c>
      <c r="P22" s="7">
        <v>0</v>
      </c>
      <c r="Q22" s="7">
        <v>389968.53</v>
      </c>
      <c r="R22" s="9" t="s">
        <v>66</v>
      </c>
    </row>
    <row r="23" spans="2:18">
      <c r="B23">
        <v>2019</v>
      </c>
      <c r="C23" t="s">
        <v>18</v>
      </c>
      <c r="D23" t="s">
        <v>19</v>
      </c>
      <c r="E23" t="s">
        <v>56</v>
      </c>
      <c r="F23" t="s">
        <v>57</v>
      </c>
      <c r="G23" t="s">
        <v>58</v>
      </c>
      <c r="H23" t="s">
        <v>59</v>
      </c>
      <c r="I23" t="s">
        <v>85</v>
      </c>
      <c r="J23" t="s">
        <v>59</v>
      </c>
      <c r="K23" s="7">
        <v>40000</v>
      </c>
      <c r="L23" s="7">
        <v>695892.68</v>
      </c>
      <c r="M23" s="7">
        <v>360000</v>
      </c>
      <c r="N23" s="8">
        <f t="shared" ref="N23:N51" si="4">+L23-M23</f>
        <v>335892.68000000005</v>
      </c>
      <c r="O23" s="8">
        <f t="shared" ref="O23:O51" si="5">+K23+N23</f>
        <v>375892.68000000005</v>
      </c>
      <c r="P23" s="7">
        <v>0</v>
      </c>
      <c r="Q23" s="7">
        <v>140168.14000000001</v>
      </c>
      <c r="R23" s="9" t="s">
        <v>67</v>
      </c>
    </row>
    <row r="24" spans="2:18" ht="120">
      <c r="B24">
        <v>2020</v>
      </c>
      <c r="C24" t="s">
        <v>18</v>
      </c>
      <c r="D24" t="s">
        <v>19</v>
      </c>
      <c r="E24" t="s">
        <v>20</v>
      </c>
      <c r="F24" t="s">
        <v>21</v>
      </c>
      <c r="G24" t="s">
        <v>22</v>
      </c>
      <c r="H24" t="s">
        <v>23</v>
      </c>
      <c r="I24" t="s">
        <v>24</v>
      </c>
      <c r="J24" t="s">
        <v>23</v>
      </c>
      <c r="K24" s="7">
        <v>298407.07</v>
      </c>
      <c r="L24" s="7">
        <v>16036915.880000001</v>
      </c>
      <c r="M24" s="7">
        <v>2865799.5</v>
      </c>
      <c r="N24" s="8">
        <f t="shared" si="4"/>
        <v>13171116.380000001</v>
      </c>
      <c r="O24" s="8">
        <f t="shared" si="5"/>
        <v>13469523.450000001</v>
      </c>
      <c r="P24" s="7">
        <v>5431997</v>
      </c>
      <c r="Q24" s="7">
        <v>4996545</v>
      </c>
      <c r="R24" s="9" t="s">
        <v>68</v>
      </c>
    </row>
    <row r="25" spans="2:18" ht="60">
      <c r="B25">
        <v>2020</v>
      </c>
      <c r="C25" t="s">
        <v>18</v>
      </c>
      <c r="D25" t="s">
        <v>19</v>
      </c>
      <c r="E25" t="s">
        <v>20</v>
      </c>
      <c r="F25" t="s">
        <v>21</v>
      </c>
      <c r="G25" t="s">
        <v>26</v>
      </c>
      <c r="H25" t="s">
        <v>31</v>
      </c>
      <c r="I25" t="s">
        <v>36</v>
      </c>
      <c r="J25" t="s">
        <v>31</v>
      </c>
      <c r="K25" s="7">
        <v>0</v>
      </c>
      <c r="L25" s="7">
        <v>11938245.550000001</v>
      </c>
      <c r="M25" s="7">
        <v>8343850.3399999999</v>
      </c>
      <c r="N25" s="8">
        <f t="shared" si="4"/>
        <v>3594395.2100000009</v>
      </c>
      <c r="O25" s="8">
        <f t="shared" si="5"/>
        <v>3594395.2100000009</v>
      </c>
      <c r="P25" s="7">
        <v>404141.9</v>
      </c>
      <c r="Q25" s="7">
        <v>1629830.39</v>
      </c>
      <c r="R25" s="9" t="s">
        <v>69</v>
      </c>
    </row>
    <row r="26" spans="2:18" ht="165">
      <c r="B26">
        <v>2020</v>
      </c>
      <c r="C26" t="s">
        <v>18</v>
      </c>
      <c r="D26" t="s">
        <v>19</v>
      </c>
      <c r="E26" t="s">
        <v>20</v>
      </c>
      <c r="F26" t="s">
        <v>21</v>
      </c>
      <c r="G26" t="s">
        <v>27</v>
      </c>
      <c r="H26" t="s">
        <v>32</v>
      </c>
      <c r="I26" t="s">
        <v>37</v>
      </c>
      <c r="J26" t="s">
        <v>32</v>
      </c>
      <c r="K26" s="7">
        <v>0</v>
      </c>
      <c r="L26" s="7">
        <v>131926517.52</v>
      </c>
      <c r="M26" s="7">
        <v>13944581.5</v>
      </c>
      <c r="N26" s="8">
        <f t="shared" si="4"/>
        <v>117981936.02</v>
      </c>
      <c r="O26" s="8">
        <f t="shared" si="5"/>
        <v>117981936.02</v>
      </c>
      <c r="P26" s="7">
        <v>4885971.21</v>
      </c>
      <c r="Q26" s="7">
        <v>75846922.609999999</v>
      </c>
      <c r="R26" s="9" t="s">
        <v>75</v>
      </c>
    </row>
    <row r="27" spans="2:18" ht="30">
      <c r="B27">
        <v>2020</v>
      </c>
      <c r="C27" t="s">
        <v>18</v>
      </c>
      <c r="D27" t="s">
        <v>19</v>
      </c>
      <c r="E27" t="s">
        <v>20</v>
      </c>
      <c r="F27" t="s">
        <v>21</v>
      </c>
      <c r="G27" t="s">
        <v>28</v>
      </c>
      <c r="H27" t="s">
        <v>33</v>
      </c>
      <c r="I27" t="s">
        <v>38</v>
      </c>
      <c r="J27" t="s">
        <v>33</v>
      </c>
      <c r="K27" s="7">
        <v>0</v>
      </c>
      <c r="L27" s="7">
        <v>9742787.4499999993</v>
      </c>
      <c r="M27" s="7">
        <v>4871393.72</v>
      </c>
      <c r="N27" s="8">
        <f t="shared" si="4"/>
        <v>4871393.7299999995</v>
      </c>
      <c r="O27" s="8">
        <f t="shared" si="5"/>
        <v>4871393.7299999995</v>
      </c>
      <c r="P27" s="7">
        <v>0</v>
      </c>
      <c r="Q27" s="7">
        <v>4858425.3899999997</v>
      </c>
      <c r="R27" s="9" t="s">
        <v>70</v>
      </c>
    </row>
    <row r="28" spans="2:18" ht="90">
      <c r="B28">
        <v>2020</v>
      </c>
      <c r="C28" t="s">
        <v>18</v>
      </c>
      <c r="D28" t="s">
        <v>19</v>
      </c>
      <c r="E28" t="s">
        <v>20</v>
      </c>
      <c r="F28" t="s">
        <v>21</v>
      </c>
      <c r="G28" t="s">
        <v>29</v>
      </c>
      <c r="H28" t="s">
        <v>34</v>
      </c>
      <c r="I28" t="s">
        <v>39</v>
      </c>
      <c r="J28" t="s">
        <v>34</v>
      </c>
      <c r="K28" s="7">
        <v>0</v>
      </c>
      <c r="L28" s="7">
        <v>18593870.649999999</v>
      </c>
      <c r="M28" s="7">
        <v>3990000</v>
      </c>
      <c r="N28" s="8">
        <f t="shared" si="4"/>
        <v>14603870.649999999</v>
      </c>
      <c r="O28" s="8">
        <f t="shared" si="5"/>
        <v>14603870.649999999</v>
      </c>
      <c r="P28" s="7">
        <v>0</v>
      </c>
      <c r="Q28" s="7">
        <v>13430568.01</v>
      </c>
      <c r="R28" s="9" t="s">
        <v>76</v>
      </c>
    </row>
    <row r="29" spans="2:18">
      <c r="B29">
        <v>2020</v>
      </c>
      <c r="C29" t="s">
        <v>18</v>
      </c>
      <c r="D29" t="s">
        <v>19</v>
      </c>
      <c r="E29" t="s">
        <v>44</v>
      </c>
      <c r="F29" t="s">
        <v>45</v>
      </c>
      <c r="G29" t="s">
        <v>46</v>
      </c>
      <c r="H29" t="s">
        <v>23</v>
      </c>
      <c r="I29" t="s">
        <v>49</v>
      </c>
      <c r="J29" t="s">
        <v>23</v>
      </c>
      <c r="K29" s="7">
        <v>0</v>
      </c>
      <c r="L29" s="7">
        <v>998028.84</v>
      </c>
      <c r="M29" s="7">
        <v>283597.83</v>
      </c>
      <c r="N29" s="8">
        <f t="shared" si="4"/>
        <v>714431.01</v>
      </c>
      <c r="O29" s="8">
        <f t="shared" si="5"/>
        <v>714431.01</v>
      </c>
      <c r="P29" s="7">
        <v>60805.71</v>
      </c>
      <c r="Q29" s="7">
        <v>220972.87</v>
      </c>
      <c r="R29" s="9" t="s">
        <v>71</v>
      </c>
    </row>
    <row r="30" spans="2:18" ht="30">
      <c r="B30">
        <v>2020</v>
      </c>
      <c r="C30" t="s">
        <v>18</v>
      </c>
      <c r="D30" t="s">
        <v>19</v>
      </c>
      <c r="E30" t="s">
        <v>44</v>
      </c>
      <c r="F30" t="s">
        <v>45</v>
      </c>
      <c r="G30" t="s">
        <v>48</v>
      </c>
      <c r="H30" t="s">
        <v>35</v>
      </c>
      <c r="I30" t="s">
        <v>51</v>
      </c>
      <c r="J30" t="s">
        <v>35</v>
      </c>
      <c r="K30" s="7">
        <v>0</v>
      </c>
      <c r="L30" s="7">
        <v>112499.18</v>
      </c>
      <c r="M30" s="7">
        <v>48672.49</v>
      </c>
      <c r="N30" s="8">
        <f t="shared" si="4"/>
        <v>63826.689999999995</v>
      </c>
      <c r="O30" s="8">
        <f t="shared" si="5"/>
        <v>63826.689999999995</v>
      </c>
      <c r="P30" s="7">
        <v>0</v>
      </c>
      <c r="Q30" s="7">
        <v>47390.43</v>
      </c>
      <c r="R30" s="9" t="s">
        <v>72</v>
      </c>
    </row>
    <row r="31" spans="2:18" ht="45">
      <c r="B31">
        <v>2020</v>
      </c>
      <c r="C31" t="s">
        <v>18</v>
      </c>
      <c r="D31" t="s">
        <v>19</v>
      </c>
      <c r="E31" t="s">
        <v>56</v>
      </c>
      <c r="F31" t="s">
        <v>57</v>
      </c>
      <c r="G31" t="s">
        <v>58</v>
      </c>
      <c r="H31" t="s">
        <v>59</v>
      </c>
      <c r="I31" t="s">
        <v>85</v>
      </c>
      <c r="J31" t="s">
        <v>59</v>
      </c>
      <c r="K31" s="7">
        <v>0</v>
      </c>
      <c r="L31" s="7">
        <v>1250348.98</v>
      </c>
      <c r="M31" s="7">
        <v>500000</v>
      </c>
      <c r="N31" s="8">
        <f t="shared" si="4"/>
        <v>750348.98</v>
      </c>
      <c r="O31" s="8">
        <f t="shared" si="5"/>
        <v>750348.98</v>
      </c>
      <c r="P31" s="7">
        <v>180960</v>
      </c>
      <c r="Q31" s="7">
        <v>551338.14</v>
      </c>
      <c r="R31" s="9" t="s">
        <v>77</v>
      </c>
    </row>
    <row r="32" spans="2:18" ht="120">
      <c r="B32">
        <v>2021</v>
      </c>
      <c r="C32" t="s">
        <v>18</v>
      </c>
      <c r="D32" t="s">
        <v>19</v>
      </c>
      <c r="E32" t="s">
        <v>20</v>
      </c>
      <c r="F32" t="s">
        <v>21</v>
      </c>
      <c r="G32" t="s">
        <v>22</v>
      </c>
      <c r="H32" t="s">
        <v>23</v>
      </c>
      <c r="I32" t="s">
        <v>24</v>
      </c>
      <c r="J32" t="s">
        <v>23</v>
      </c>
      <c r="K32" s="7">
        <v>200000</v>
      </c>
      <c r="L32" s="7">
        <v>19209070.239999998</v>
      </c>
      <c r="M32" s="7">
        <v>3484626.83</v>
      </c>
      <c r="N32" s="8">
        <f t="shared" si="4"/>
        <v>15724443.409999998</v>
      </c>
      <c r="O32" s="8">
        <f t="shared" si="5"/>
        <v>15924443.409999998</v>
      </c>
      <c r="P32" s="7">
        <v>1553138.68</v>
      </c>
      <c r="Q32" s="7">
        <v>12172796.199999999</v>
      </c>
      <c r="R32" s="9" t="s">
        <v>78</v>
      </c>
    </row>
    <row r="33" spans="2:18" ht="45">
      <c r="B33">
        <v>2021</v>
      </c>
      <c r="C33" t="s">
        <v>18</v>
      </c>
      <c r="D33" t="s">
        <v>19</v>
      </c>
      <c r="E33" t="s">
        <v>20</v>
      </c>
      <c r="F33" t="s">
        <v>21</v>
      </c>
      <c r="G33" t="s">
        <v>26</v>
      </c>
      <c r="H33" t="s">
        <v>31</v>
      </c>
      <c r="I33" t="s">
        <v>36</v>
      </c>
      <c r="J33" t="s">
        <v>31</v>
      </c>
      <c r="K33" s="7">
        <v>0</v>
      </c>
      <c r="L33" s="7">
        <v>6110748.9900000002</v>
      </c>
      <c r="M33" s="7">
        <v>2486554.67</v>
      </c>
      <c r="N33" s="8">
        <f t="shared" si="4"/>
        <v>3624194.3200000003</v>
      </c>
      <c r="O33" s="8">
        <f t="shared" si="5"/>
        <v>3624194.3200000003</v>
      </c>
      <c r="P33" s="7">
        <v>916969.49</v>
      </c>
      <c r="Q33" s="7">
        <v>2164005.94</v>
      </c>
      <c r="R33" s="9" t="s">
        <v>79</v>
      </c>
    </row>
    <row r="34" spans="2:18" ht="135">
      <c r="B34">
        <v>2021</v>
      </c>
      <c r="C34" t="s">
        <v>18</v>
      </c>
      <c r="D34" t="s">
        <v>19</v>
      </c>
      <c r="E34" t="s">
        <v>20</v>
      </c>
      <c r="F34" t="s">
        <v>21</v>
      </c>
      <c r="G34" t="s">
        <v>27</v>
      </c>
      <c r="H34" t="s">
        <v>32</v>
      </c>
      <c r="I34" t="s">
        <v>37</v>
      </c>
      <c r="J34" t="s">
        <v>32</v>
      </c>
      <c r="K34" s="7">
        <v>0</v>
      </c>
      <c r="L34" s="7">
        <v>107242886.90000001</v>
      </c>
      <c r="M34" s="7">
        <v>42323882.289999999</v>
      </c>
      <c r="N34" s="8">
        <f t="shared" si="4"/>
        <v>64919004.610000007</v>
      </c>
      <c r="O34" s="8">
        <f t="shared" si="5"/>
        <v>64919004.610000007</v>
      </c>
      <c r="P34" s="7">
        <v>7316442.4500000002</v>
      </c>
      <c r="Q34" s="7">
        <v>46080538.710000001</v>
      </c>
      <c r="R34" s="9" t="s">
        <v>80</v>
      </c>
    </row>
    <row r="35" spans="2:18" ht="60">
      <c r="B35">
        <v>2021</v>
      </c>
      <c r="C35" t="s">
        <v>18</v>
      </c>
      <c r="D35" t="s">
        <v>19</v>
      </c>
      <c r="E35" t="s">
        <v>20</v>
      </c>
      <c r="F35" t="s">
        <v>21</v>
      </c>
      <c r="G35" t="s">
        <v>28</v>
      </c>
      <c r="H35" t="s">
        <v>33</v>
      </c>
      <c r="I35" t="s">
        <v>38</v>
      </c>
      <c r="J35" t="s">
        <v>33</v>
      </c>
      <c r="K35" s="7">
        <v>0</v>
      </c>
      <c r="L35" s="7">
        <v>14952690.619999999</v>
      </c>
      <c r="M35" s="7">
        <v>35000</v>
      </c>
      <c r="N35" s="8">
        <f t="shared" si="4"/>
        <v>14917690.619999999</v>
      </c>
      <c r="O35" s="8">
        <f t="shared" si="5"/>
        <v>14917690.619999999</v>
      </c>
      <c r="P35" s="7">
        <v>2403924.15</v>
      </c>
      <c r="Q35" s="7">
        <v>8404421.6500000004</v>
      </c>
      <c r="R35" s="9" t="s">
        <v>81</v>
      </c>
    </row>
    <row r="36" spans="2:18">
      <c r="B36">
        <v>2021</v>
      </c>
      <c r="C36" t="s">
        <v>18</v>
      </c>
      <c r="D36" t="s">
        <v>19</v>
      </c>
      <c r="E36" t="s">
        <v>20</v>
      </c>
      <c r="F36" t="s">
        <v>21</v>
      </c>
      <c r="G36" t="s">
        <v>29</v>
      </c>
      <c r="H36" t="s">
        <v>34</v>
      </c>
      <c r="I36" t="s">
        <v>39</v>
      </c>
      <c r="J36" t="s">
        <v>34</v>
      </c>
      <c r="K36" s="7">
        <v>0</v>
      </c>
      <c r="L36" s="7">
        <v>3858800.5</v>
      </c>
      <c r="M36" s="7">
        <v>238000</v>
      </c>
      <c r="N36" s="8">
        <f t="shared" si="4"/>
        <v>3620800.5</v>
      </c>
      <c r="O36" s="8">
        <f t="shared" si="5"/>
        <v>3620800.5</v>
      </c>
      <c r="P36" s="7">
        <v>0</v>
      </c>
      <c r="Q36" s="7">
        <v>3107787.06</v>
      </c>
      <c r="R36" s="9" t="s">
        <v>82</v>
      </c>
    </row>
    <row r="37" spans="2:18" ht="30">
      <c r="B37">
        <v>2021</v>
      </c>
      <c r="C37" t="s">
        <v>18</v>
      </c>
      <c r="D37" t="s">
        <v>19</v>
      </c>
      <c r="E37" t="s">
        <v>44</v>
      </c>
      <c r="F37" t="s">
        <v>45</v>
      </c>
      <c r="G37" t="s">
        <v>46</v>
      </c>
      <c r="H37" t="s">
        <v>23</v>
      </c>
      <c r="I37" t="s">
        <v>49</v>
      </c>
      <c r="J37" t="s">
        <v>23</v>
      </c>
      <c r="K37" s="7">
        <v>1</v>
      </c>
      <c r="L37" s="7">
        <v>3128701.42</v>
      </c>
      <c r="M37" s="7">
        <v>2</v>
      </c>
      <c r="N37" s="8">
        <f t="shared" si="4"/>
        <v>3128699.42</v>
      </c>
      <c r="O37" s="8">
        <f t="shared" si="5"/>
        <v>3128700.42</v>
      </c>
      <c r="P37" s="7">
        <v>0</v>
      </c>
      <c r="Q37" s="7">
        <v>549957.74</v>
      </c>
      <c r="R37" s="9" t="s">
        <v>83</v>
      </c>
    </row>
    <row r="38" spans="2:18">
      <c r="B38">
        <v>2021</v>
      </c>
      <c r="C38" t="s">
        <v>18</v>
      </c>
      <c r="D38" t="s">
        <v>19</v>
      </c>
      <c r="E38" t="s">
        <v>44</v>
      </c>
      <c r="F38" t="s">
        <v>45</v>
      </c>
      <c r="G38" t="s">
        <v>64</v>
      </c>
      <c r="H38" t="s">
        <v>31</v>
      </c>
      <c r="I38" t="s">
        <v>65</v>
      </c>
      <c r="J38" t="s">
        <v>31</v>
      </c>
      <c r="K38" s="7">
        <v>0</v>
      </c>
      <c r="L38" s="7">
        <v>1048198.04</v>
      </c>
      <c r="M38" s="7">
        <v>0</v>
      </c>
      <c r="N38" s="8">
        <f t="shared" si="4"/>
        <v>1048198.04</v>
      </c>
      <c r="O38" s="8">
        <f t="shared" si="5"/>
        <v>1048198.04</v>
      </c>
      <c r="P38" s="7">
        <v>107469.09</v>
      </c>
      <c r="Q38" s="7">
        <v>940719.92</v>
      </c>
      <c r="R38" s="9" t="s">
        <v>84</v>
      </c>
    </row>
    <row r="39" spans="2:18">
      <c r="B39">
        <v>2021</v>
      </c>
      <c r="C39" t="s">
        <v>18</v>
      </c>
      <c r="D39" t="s">
        <v>19</v>
      </c>
      <c r="E39" t="s">
        <v>56</v>
      </c>
      <c r="F39" t="s">
        <v>57</v>
      </c>
      <c r="G39" t="s">
        <v>58</v>
      </c>
      <c r="H39" t="s">
        <v>59</v>
      </c>
      <c r="I39" t="s">
        <v>85</v>
      </c>
      <c r="J39" t="s">
        <v>59</v>
      </c>
      <c r="K39" s="7">
        <v>500000</v>
      </c>
      <c r="L39" s="7">
        <v>700000</v>
      </c>
      <c r="M39" s="7">
        <v>972160</v>
      </c>
      <c r="N39" s="8">
        <f t="shared" si="4"/>
        <v>-272160</v>
      </c>
      <c r="O39" s="8">
        <f t="shared" si="5"/>
        <v>227840</v>
      </c>
      <c r="P39" s="7">
        <v>0</v>
      </c>
      <c r="Q39" s="7">
        <v>225504</v>
      </c>
      <c r="R39" s="9" t="s">
        <v>86</v>
      </c>
    </row>
    <row r="40" spans="2:18" ht="45">
      <c r="B40">
        <v>2022</v>
      </c>
      <c r="C40" t="s">
        <v>18</v>
      </c>
      <c r="D40" t="s">
        <v>19</v>
      </c>
      <c r="E40" t="s">
        <v>20</v>
      </c>
      <c r="F40" t="s">
        <v>21</v>
      </c>
      <c r="G40" t="s">
        <v>22</v>
      </c>
      <c r="H40" t="s">
        <v>23</v>
      </c>
      <c r="I40" t="s">
        <v>24</v>
      </c>
      <c r="J40" t="s">
        <v>23</v>
      </c>
      <c r="K40" s="7">
        <v>200000</v>
      </c>
      <c r="L40" s="7">
        <v>16873579.09</v>
      </c>
      <c r="M40" s="7">
        <v>3897235.48</v>
      </c>
      <c r="N40" s="8">
        <f t="shared" si="4"/>
        <v>12976343.609999999</v>
      </c>
      <c r="O40" s="8">
        <f t="shared" si="5"/>
        <v>13176343.609999999</v>
      </c>
      <c r="P40" s="7">
        <v>6566933.9299999997</v>
      </c>
      <c r="Q40" s="7">
        <v>4504307.5999999996</v>
      </c>
      <c r="R40" s="9" t="s">
        <v>90</v>
      </c>
    </row>
    <row r="41" spans="2:18">
      <c r="B41">
        <v>2022</v>
      </c>
      <c r="C41" t="s">
        <v>18</v>
      </c>
      <c r="D41" t="s">
        <v>19</v>
      </c>
      <c r="E41" t="s">
        <v>20</v>
      </c>
      <c r="F41" t="s">
        <v>21</v>
      </c>
      <c r="G41" t="s">
        <v>26</v>
      </c>
      <c r="H41" t="s">
        <v>31</v>
      </c>
      <c r="I41" t="s">
        <v>36</v>
      </c>
      <c r="J41" t="s">
        <v>31</v>
      </c>
      <c r="K41" s="7">
        <v>0</v>
      </c>
      <c r="L41" s="7">
        <v>5243912.5599999996</v>
      </c>
      <c r="M41" s="7">
        <v>0</v>
      </c>
      <c r="N41" s="8">
        <f t="shared" si="4"/>
        <v>5243912.5599999996</v>
      </c>
      <c r="O41" s="8">
        <f t="shared" si="5"/>
        <v>5243912.5599999996</v>
      </c>
      <c r="P41" s="7">
        <v>0</v>
      </c>
      <c r="Q41" s="7">
        <v>0</v>
      </c>
      <c r="R41" s="9" t="s">
        <v>55</v>
      </c>
    </row>
    <row r="42" spans="2:18" ht="90">
      <c r="B42">
        <v>2022</v>
      </c>
      <c r="C42" t="s">
        <v>18</v>
      </c>
      <c r="D42" t="s">
        <v>19</v>
      </c>
      <c r="E42" t="s">
        <v>20</v>
      </c>
      <c r="F42" t="s">
        <v>21</v>
      </c>
      <c r="G42" t="s">
        <v>27</v>
      </c>
      <c r="H42" t="s">
        <v>32</v>
      </c>
      <c r="I42" t="s">
        <v>37</v>
      </c>
      <c r="J42" t="s">
        <v>32</v>
      </c>
      <c r="K42" s="7">
        <v>0</v>
      </c>
      <c r="L42" s="7">
        <v>99794604.170000002</v>
      </c>
      <c r="M42" s="7">
        <v>41503765.640000001</v>
      </c>
      <c r="N42" s="8">
        <f t="shared" si="4"/>
        <v>58290838.530000001</v>
      </c>
      <c r="O42" s="8">
        <f t="shared" si="5"/>
        <v>58290838.530000001</v>
      </c>
      <c r="P42" s="7">
        <v>2602478.21</v>
      </c>
      <c r="Q42" s="7">
        <v>46392861.240000002</v>
      </c>
      <c r="R42" s="9" t="s">
        <v>91</v>
      </c>
    </row>
    <row r="43" spans="2:18">
      <c r="B43">
        <v>2022</v>
      </c>
      <c r="C43" t="s">
        <v>18</v>
      </c>
      <c r="D43" t="s">
        <v>19</v>
      </c>
      <c r="E43" t="s">
        <v>20</v>
      </c>
      <c r="F43" t="s">
        <v>21</v>
      </c>
      <c r="G43" t="s">
        <v>28</v>
      </c>
      <c r="H43" t="s">
        <v>33</v>
      </c>
      <c r="I43" t="s">
        <v>38</v>
      </c>
      <c r="J43" t="s">
        <v>33</v>
      </c>
      <c r="K43" s="7">
        <v>0</v>
      </c>
      <c r="L43" s="7">
        <v>5438600</v>
      </c>
      <c r="M43" s="7">
        <v>0</v>
      </c>
      <c r="N43" s="8">
        <f t="shared" si="4"/>
        <v>5438600</v>
      </c>
      <c r="O43" s="8">
        <f t="shared" si="5"/>
        <v>5438600</v>
      </c>
      <c r="P43" s="7">
        <v>300000</v>
      </c>
      <c r="Q43" s="7">
        <v>4963600</v>
      </c>
      <c r="R43" s="9" t="s">
        <v>92</v>
      </c>
    </row>
    <row r="44" spans="2:18">
      <c r="B44">
        <v>2022</v>
      </c>
      <c r="C44" t="s">
        <v>18</v>
      </c>
      <c r="D44" t="s">
        <v>19</v>
      </c>
      <c r="E44" t="s">
        <v>20</v>
      </c>
      <c r="F44" t="s">
        <v>21</v>
      </c>
      <c r="G44" t="s">
        <v>87</v>
      </c>
      <c r="H44" t="s">
        <v>88</v>
      </c>
      <c r="I44" t="s">
        <v>89</v>
      </c>
      <c r="J44" t="s">
        <v>88</v>
      </c>
      <c r="K44" s="7">
        <v>0</v>
      </c>
      <c r="L44" s="7">
        <v>2031000</v>
      </c>
      <c r="M44" s="7">
        <v>0</v>
      </c>
      <c r="N44" s="8">
        <f t="shared" si="4"/>
        <v>2031000</v>
      </c>
      <c r="O44" s="8">
        <f t="shared" si="5"/>
        <v>2031000</v>
      </c>
      <c r="P44" s="7">
        <v>231000.48</v>
      </c>
      <c r="Q44" s="7">
        <v>1799999.52</v>
      </c>
      <c r="R44" s="9" t="s">
        <v>93</v>
      </c>
    </row>
    <row r="45" spans="2:18">
      <c r="B45">
        <v>2022</v>
      </c>
      <c r="C45" t="s">
        <v>18</v>
      </c>
      <c r="D45" t="s">
        <v>19</v>
      </c>
      <c r="E45" t="s">
        <v>20</v>
      </c>
      <c r="F45" t="s">
        <v>21</v>
      </c>
      <c r="G45" t="s">
        <v>30</v>
      </c>
      <c r="H45" t="s">
        <v>35</v>
      </c>
      <c r="I45" t="s">
        <v>40</v>
      </c>
      <c r="J45" t="s">
        <v>35</v>
      </c>
      <c r="K45" s="7">
        <v>0</v>
      </c>
      <c r="L45" s="7">
        <v>1000000</v>
      </c>
      <c r="M45" s="7">
        <v>0</v>
      </c>
      <c r="N45" s="8">
        <f t="shared" si="4"/>
        <v>1000000</v>
      </c>
      <c r="O45" s="8">
        <f t="shared" si="5"/>
        <v>1000000</v>
      </c>
      <c r="P45" s="7">
        <v>1000000</v>
      </c>
      <c r="Q45" s="7">
        <v>0</v>
      </c>
      <c r="R45" s="9" t="s">
        <v>94</v>
      </c>
    </row>
    <row r="46" spans="2:18" ht="30">
      <c r="B46">
        <v>2022</v>
      </c>
      <c r="C46" t="s">
        <v>18</v>
      </c>
      <c r="D46" t="s">
        <v>19</v>
      </c>
      <c r="E46" t="s">
        <v>44</v>
      </c>
      <c r="F46" t="s">
        <v>45</v>
      </c>
      <c r="G46" t="s">
        <v>46</v>
      </c>
      <c r="H46" t="s">
        <v>23</v>
      </c>
      <c r="I46" t="s">
        <v>49</v>
      </c>
      <c r="J46" t="s">
        <v>23</v>
      </c>
      <c r="K46" s="7">
        <v>0</v>
      </c>
      <c r="L46" s="7">
        <v>5192927.3499999996</v>
      </c>
      <c r="M46" s="7">
        <v>0</v>
      </c>
      <c r="N46" s="8">
        <f t="shared" si="4"/>
        <v>5192927.3499999996</v>
      </c>
      <c r="O46" s="8">
        <f t="shared" si="5"/>
        <v>5192927.3499999996</v>
      </c>
      <c r="P46" s="7">
        <v>2130647.83</v>
      </c>
      <c r="Q46" s="7">
        <v>3062279.52</v>
      </c>
      <c r="R46" s="9" t="s">
        <v>95</v>
      </c>
    </row>
    <row r="47" spans="2:18">
      <c r="B47">
        <v>2022</v>
      </c>
      <c r="C47" t="s">
        <v>18</v>
      </c>
      <c r="D47" t="s">
        <v>19</v>
      </c>
      <c r="E47" t="s">
        <v>56</v>
      </c>
      <c r="F47" t="s">
        <v>57</v>
      </c>
      <c r="G47" t="s">
        <v>58</v>
      </c>
      <c r="H47" t="s">
        <v>59</v>
      </c>
      <c r="I47" t="s">
        <v>85</v>
      </c>
      <c r="J47" t="s">
        <v>59</v>
      </c>
      <c r="K47" s="7">
        <v>1</v>
      </c>
      <c r="L47" s="7">
        <v>200000</v>
      </c>
      <c r="M47" s="7">
        <v>110000</v>
      </c>
      <c r="N47" s="8">
        <f t="shared" si="4"/>
        <v>90000</v>
      </c>
      <c r="O47" s="8">
        <f t="shared" si="5"/>
        <v>90001</v>
      </c>
      <c r="P47" s="7">
        <v>0</v>
      </c>
      <c r="Q47" s="7">
        <v>81320</v>
      </c>
      <c r="R47" s="9" t="s">
        <v>96</v>
      </c>
    </row>
    <row r="48" spans="2:18">
      <c r="B48">
        <v>2023</v>
      </c>
      <c r="C48" t="s">
        <v>18</v>
      </c>
      <c r="D48" t="s">
        <v>19</v>
      </c>
      <c r="E48" t="s">
        <v>20</v>
      </c>
      <c r="F48" t="s">
        <v>21</v>
      </c>
      <c r="G48" t="s">
        <v>22</v>
      </c>
      <c r="H48" t="s">
        <v>23</v>
      </c>
      <c r="I48" t="s">
        <v>22</v>
      </c>
      <c r="J48" t="s">
        <v>23</v>
      </c>
      <c r="K48" s="7">
        <v>0</v>
      </c>
      <c r="L48" s="7">
        <v>2492177</v>
      </c>
      <c r="M48" s="7">
        <v>1892177</v>
      </c>
      <c r="N48" s="8">
        <f t="shared" si="4"/>
        <v>600000</v>
      </c>
      <c r="O48" s="8">
        <f t="shared" si="5"/>
        <v>600000</v>
      </c>
      <c r="P48" s="7">
        <v>0</v>
      </c>
      <c r="Q48" s="7">
        <v>600000</v>
      </c>
      <c r="R48" s="9" t="s">
        <v>97</v>
      </c>
    </row>
    <row r="49" spans="2:18" ht="30">
      <c r="B49">
        <v>2023</v>
      </c>
      <c r="C49" t="s">
        <v>18</v>
      </c>
      <c r="D49" t="s">
        <v>19</v>
      </c>
      <c r="E49" t="s">
        <v>20</v>
      </c>
      <c r="F49" t="s">
        <v>21</v>
      </c>
      <c r="G49" t="s">
        <v>26</v>
      </c>
      <c r="H49" t="s">
        <v>31</v>
      </c>
      <c r="I49" t="s">
        <v>26</v>
      </c>
      <c r="J49" t="s">
        <v>31</v>
      </c>
      <c r="K49" s="7">
        <v>0</v>
      </c>
      <c r="L49" s="7">
        <v>13043912.560000001</v>
      </c>
      <c r="M49" s="7">
        <v>0</v>
      </c>
      <c r="N49" s="8">
        <f t="shared" si="4"/>
        <v>13043912.560000001</v>
      </c>
      <c r="O49" s="8">
        <f t="shared" si="5"/>
        <v>13043912.560000001</v>
      </c>
      <c r="P49" s="7">
        <v>500000</v>
      </c>
      <c r="Q49" s="7">
        <v>12543912.560000001</v>
      </c>
      <c r="R49" s="9" t="s">
        <v>98</v>
      </c>
    </row>
    <row r="50" spans="2:18" ht="105">
      <c r="B50">
        <v>2023</v>
      </c>
      <c r="C50" t="s">
        <v>18</v>
      </c>
      <c r="D50" t="s">
        <v>19</v>
      </c>
      <c r="E50" t="s">
        <v>20</v>
      </c>
      <c r="F50" t="s">
        <v>21</v>
      </c>
      <c r="G50" t="s">
        <v>27</v>
      </c>
      <c r="H50" t="s">
        <v>32</v>
      </c>
      <c r="I50" t="s">
        <v>27</v>
      </c>
      <c r="J50" t="s">
        <v>32</v>
      </c>
      <c r="K50" s="7">
        <v>0</v>
      </c>
      <c r="L50" s="7">
        <v>78027249.060000002</v>
      </c>
      <c r="M50" s="7">
        <v>14501399.619999999</v>
      </c>
      <c r="N50" s="8">
        <f t="shared" si="4"/>
        <v>63525849.440000005</v>
      </c>
      <c r="O50" s="8">
        <f t="shared" si="5"/>
        <v>63525849.440000005</v>
      </c>
      <c r="P50" s="7">
        <v>4839870.74</v>
      </c>
      <c r="Q50" s="7">
        <v>39459791.07</v>
      </c>
      <c r="R50" s="9" t="s">
        <v>99</v>
      </c>
    </row>
    <row r="51" spans="2:18">
      <c r="B51">
        <v>2023</v>
      </c>
      <c r="C51" t="s">
        <v>18</v>
      </c>
      <c r="D51" t="s">
        <v>19</v>
      </c>
      <c r="E51" t="s">
        <v>20</v>
      </c>
      <c r="F51" t="s">
        <v>21</v>
      </c>
      <c r="G51" t="s">
        <v>28</v>
      </c>
      <c r="H51" t="s">
        <v>33</v>
      </c>
      <c r="I51" t="s">
        <v>28</v>
      </c>
      <c r="J51" t="s">
        <v>33</v>
      </c>
      <c r="K51" s="7">
        <v>0</v>
      </c>
      <c r="L51" s="7">
        <v>2875000</v>
      </c>
      <c r="M51" s="7">
        <v>0</v>
      </c>
      <c r="N51" s="8">
        <f t="shared" si="4"/>
        <v>2875000</v>
      </c>
      <c r="O51" s="8">
        <f t="shared" si="5"/>
        <v>2875000</v>
      </c>
      <c r="P51" s="7">
        <v>0</v>
      </c>
      <c r="Q51" s="7">
        <v>2875000</v>
      </c>
      <c r="R51" s="9" t="s">
        <v>100</v>
      </c>
    </row>
  </sheetData>
  <mergeCells count="8">
    <mergeCell ref="J2:J3"/>
    <mergeCell ref="K2:R2"/>
    <mergeCell ref="C2:D2"/>
    <mergeCell ref="E2:E3"/>
    <mergeCell ref="F2:F3"/>
    <mergeCell ref="G2:G3"/>
    <mergeCell ref="H2:H3"/>
    <mergeCell ref="I2: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71A8-35DA-4147-90BD-1BC6563D5CD4}">
  <dimension ref="E8:F15"/>
  <sheetViews>
    <sheetView workbookViewId="0">
      <selection activeCell="E14" sqref="E14"/>
    </sheetView>
  </sheetViews>
  <sheetFormatPr baseColWidth="10" defaultRowHeight="15"/>
  <sheetData>
    <row r="8" spans="5:6">
      <c r="F8">
        <v>8100</v>
      </c>
    </row>
    <row r="9" spans="5:6">
      <c r="F9">
        <v>0.6</v>
      </c>
    </row>
    <row r="10" spans="5:6">
      <c r="F10">
        <f>+F8*F9</f>
        <v>4860</v>
      </c>
    </row>
    <row r="11" spans="5:6">
      <c r="F11">
        <v>4</v>
      </c>
    </row>
    <row r="12" spans="5:6">
      <c r="F12">
        <f>+F10*F11</f>
        <v>19440</v>
      </c>
    </row>
    <row r="13" spans="5:6">
      <c r="E13">
        <v>3645</v>
      </c>
      <c r="F13">
        <v>3</v>
      </c>
    </row>
    <row r="14" spans="5:6">
      <c r="E14">
        <f>+E13*4</f>
        <v>14580</v>
      </c>
      <c r="F14">
        <f>+F12*F13</f>
        <v>58320</v>
      </c>
    </row>
    <row r="15" spans="5:6">
      <c r="F15">
        <f>+E14+F14</f>
        <v>72900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TESORERIA01</dc:creator>
  <cp:lastModifiedBy>TESORERIA01</cp:lastModifiedBy>
  <dcterms:created xsi:type="dcterms:W3CDTF">2024-07-30T18:58:40Z</dcterms:created>
  <dcterms:modified xsi:type="dcterms:W3CDTF">2024-07-31T20:55:44Z</dcterms:modified>
</cp:coreProperties>
</file>